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93" activeTab="0"/>
  </bookViews>
  <sheets>
    <sheet name="FACTOR B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<sst xmlns="http://schemas.openxmlformats.org/spreadsheetml/2006/main" count="43" uniqueCount="43">
  <si>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NOMBRE</t>
  </si>
  <si>
    <t>P.OFICIAL</t>
  </si>
  <si>
    <t>PG</t>
  </si>
  <si>
    <t>Pr</t>
  </si>
  <si>
    <t>MAYOR PUNTAJE</t>
  </si>
  <si>
    <t xml:space="preserve">No </t>
  </si>
  <si>
    <t>FACTOR</t>
  </si>
  <si>
    <t>F=1,000xPG</t>
  </si>
  <si>
    <t>Coordinador</t>
  </si>
  <si>
    <t>Area de Edificios, Construcción y Mantenimiento</t>
  </si>
  <si>
    <t>CONSORCIO FACEC 2008</t>
  </si>
  <si>
    <t>FERNANDO CASTRILLON</t>
  </si>
  <si>
    <t>JESUS FRANCISCO CASTRO</t>
  </si>
  <si>
    <t>POLOINGSA</t>
  </si>
  <si>
    <t>CONSORCIO UNICAUCA 2008</t>
  </si>
  <si>
    <t>VICTOR GABRIEL PARRA - PAGA</t>
  </si>
  <si>
    <t>CONSORCIO TECNICO DEL CAUCA</t>
  </si>
  <si>
    <t>GERARDO TOBAR</t>
  </si>
  <si>
    <t>JUAN CARLOS CANENCIO</t>
  </si>
  <si>
    <t>JUAN CARLOS VALENCIA</t>
  </si>
  <si>
    <t>SOCICON</t>
  </si>
  <si>
    <t>JAIME PUERTA ATEHORTUA</t>
  </si>
  <si>
    <t>HENRY ARCE  ARAGON</t>
  </si>
  <si>
    <t>OLGA PATRICIA BALDRICH</t>
  </si>
  <si>
    <t>CONSORCIO RR</t>
  </si>
  <si>
    <t>HAROLD ALBERTO MUÑOZ</t>
  </si>
  <si>
    <t>MANUEL ANTONIO MUÑOZ</t>
  </si>
  <si>
    <t>SANTIAGO ZAMBRANO SIMMONDS</t>
  </si>
  <si>
    <t>UNION TEMPORAL CONSTRUCC 2008</t>
  </si>
  <si>
    <t>ADOLFO L. VALDERRAMA</t>
  </si>
  <si>
    <t>CONSORCIO NOGUERA CAICEDO</t>
  </si>
  <si>
    <t>CONSORCIO EQUIOBRAS</t>
  </si>
  <si>
    <t>CONSORCIO FERNANDEZ</t>
  </si>
  <si>
    <r>
      <t xml:space="preserve">INVITACIÓN A COTIZAR  </t>
    </r>
    <r>
      <rPr>
        <b/>
        <sz val="9"/>
        <rFont val="Tahoma"/>
        <family val="2"/>
      </rPr>
      <t>No. 004</t>
    </r>
    <r>
      <rPr>
        <b/>
        <sz val="9"/>
        <color indexed="8"/>
        <rFont val="Tahoma"/>
        <family val="2"/>
      </rPr>
      <t xml:space="preserve"> DE  2008</t>
    </r>
  </si>
  <si>
    <t>UNIVERSIDAD DEL CAUCA</t>
  </si>
  <si>
    <t>VICERRECTORIA ADMINISTRATIVA</t>
  </si>
  <si>
    <t>VALOR PROPUESTA</t>
  </si>
  <si>
    <t>CONSTRUCCION  QUINTA ETAPA  DEL EDIFICIO DE LA FACULTAD DE CIENCIAS CONTABLES ECONOMICAS Y ADMINISTRATIVAS</t>
  </si>
  <si>
    <t>SECTOR POMONA</t>
  </si>
  <si>
    <t>APLICACIÓN FORMULA No. 2 - FACTOR 2</t>
  </si>
  <si>
    <t>ARQ. DIEGO ANDRES CASTRO G.</t>
  </si>
  <si>
    <t>ING. VICTOR HUGO RODRIGUEZ L.</t>
  </si>
  <si>
    <t>Profesional Universitario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</si>
</sst>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"/>
    <numFmt numFmtId="175" formatCode="#,##0.0"/>
    <numFmt numFmtId="176" formatCode="#,##0.000"/>
    <numFmt numFmtId="177" formatCode="0.000000"/>
    <numFmt numFmtId="178" formatCode="0.00000"/>
    <numFmt numFmtId="179" formatCode="0.0000"/>
    <numFmt numFmtId="180" formatCode="[$$-409]#,##0"/>
    <numFmt numFmtId="181" formatCode="0.0"/>
    <numFmt numFmtId="182" formatCode="&quot;$ &quot;#,##0.00"/>
    <numFmt numFmtId="183" formatCode="&quot;$ &quot;#,##0"/>
    <numFmt numFmtId="184" formatCode="_-* #,##0.00\ _$_-;\-* #,##0.00\ _$_-;_-* &quot;-&quot;??\ _$_-;_-@_-"/>
    <numFmt numFmtId="185" formatCode="[$$-240A]\ #,##0.00"/>
    <numFmt numFmtId="186" formatCode="_-* #,##0.0\ _$_-;\-* #,##0.0\ _$_-;_-* &quot;-&quot;??\ _$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1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3" fontId="2" fillId="0" borderId="0" xfId="17" applyNumberFormat="1" applyFont="1" applyFill="1" applyBorder="1" applyAlignment="1">
      <alignment/>
    </xf>
    <xf numFmtId="173" fontId="2" fillId="0" borderId="0" xfId="17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173" fontId="2" fillId="0" borderId="0" xfId="17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" fillId="0" borderId="0" xfId="17" applyNumberFormat="1" applyFont="1" applyFill="1" applyBorder="1" applyAlignment="1">
      <alignment/>
    </xf>
    <xf numFmtId="4" fontId="8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" fontId="8" fillId="0" borderId="1" xfId="17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74" fontId="5" fillId="0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4" fontId="8" fillId="0" borderId="4" xfId="0" applyNumberFormat="1" applyFont="1" applyFill="1" applyBorder="1" applyAlignment="1">
      <alignment horizontal="center"/>
    </xf>
    <xf numFmtId="174" fontId="8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4" fontId="5" fillId="0" borderId="4" xfId="0" applyNumberFormat="1" applyFont="1" applyFill="1" applyBorder="1" applyAlignment="1">
      <alignment horizontal="center"/>
    </xf>
    <xf numFmtId="174" fontId="5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selection activeCell="A4" sqref="A4:E4"/>
    </sheetView>
  </sheetViews>
  <sheetFormatPr defaultColWidth="11.421875" defaultRowHeight="12.75"/>
  <cols>
    <col min="1" max="1" width="8.28125" style="2" customWidth="1"/>
    <col min="2" max="2" width="45.28125" style="4" customWidth="1"/>
    <col min="3" max="3" width="18.57421875" style="2" bestFit="1" customWidth="1"/>
    <col min="4" max="4" width="27.8515625" style="2" customWidth="1"/>
    <col min="5" max="5" width="18.8515625" style="2" customWidth="1"/>
    <col min="6" max="6" width="4.7109375" style="2" customWidth="1"/>
    <col min="7" max="7" width="12.7109375" style="2" customWidth="1"/>
    <col min="8" max="8" width="10.7109375" style="2" customWidth="1"/>
    <col min="9" max="9" width="11.421875" style="2" customWidth="1"/>
    <col min="10" max="10" width="15.140625" style="2" customWidth="1"/>
    <col min="11" max="11" width="12.00390625" style="2" bestFit="1" customWidth="1"/>
    <col min="12" max="16384" width="11.421875" style="2" customWidth="1"/>
  </cols>
  <sheetData>
    <row r="1" spans="1:5" ht="12.75">
      <c r="A1" s="46" t="s">
        <v>34</v>
      </c>
      <c r="B1" s="46"/>
      <c r="C1" s="46"/>
      <c r="D1" s="46"/>
      <c r="E1" s="46"/>
    </row>
    <row r="2" spans="1:5" ht="12.75">
      <c r="A2" s="46" t="s">
        <v>35</v>
      </c>
      <c r="B2" s="46"/>
      <c r="C2" s="46"/>
      <c r="D2" s="46"/>
      <c r="E2" s="46"/>
    </row>
    <row r="3" spans="1:5" ht="12.75">
      <c r="A3" s="41" t="s">
        <v>33</v>
      </c>
      <c r="B3" s="41"/>
      <c r="C3" s="41"/>
      <c r="D3" s="41"/>
      <c r="E3" s="41"/>
    </row>
    <row r="4" spans="1:5" ht="12.75">
      <c r="A4" s="47" t="s">
        <v>37</v>
      </c>
      <c r="B4" s="47"/>
      <c r="C4" s="47"/>
      <c r="D4" s="47"/>
      <c r="E4" s="47"/>
    </row>
    <row r="5" spans="1:5" ht="12.75">
      <c r="A5" s="41" t="s">
        <v>38</v>
      </c>
      <c r="B5" s="41"/>
      <c r="C5" s="41"/>
      <c r="D5" s="41"/>
      <c r="E5" s="41"/>
    </row>
    <row r="6" spans="1:5" ht="12.75">
      <c r="A6" s="41" t="s">
        <v>39</v>
      </c>
      <c r="B6" s="41"/>
      <c r="C6" s="41"/>
      <c r="D6" s="41"/>
      <c r="E6" s="41"/>
    </row>
    <row r="7" spans="3:8" ht="12.75" customHeight="1">
      <c r="C7" s="5"/>
      <c r="F7" s="5"/>
      <c r="H7" s="6"/>
    </row>
    <row r="8" spans="1:5" s="5" customFormat="1" ht="12.75" customHeight="1">
      <c r="A8" s="43" t="s">
        <v>5</v>
      </c>
      <c r="B8" s="43" t="s">
        <v>0</v>
      </c>
      <c r="C8" s="45" t="s">
        <v>36</v>
      </c>
      <c r="D8" s="45" t="s">
        <v>6</v>
      </c>
      <c r="E8" s="45" t="s">
        <v>3</v>
      </c>
    </row>
    <row r="9" spans="1:10" s="3" customFormat="1" ht="12.75">
      <c r="A9" s="44"/>
      <c r="B9" s="44" t="s">
        <v>1</v>
      </c>
      <c r="C9" s="44"/>
      <c r="D9" s="44"/>
      <c r="E9" s="44"/>
      <c r="I9" s="9"/>
      <c r="J9" s="8"/>
    </row>
    <row r="10" spans="1:10" s="3" customFormat="1" ht="15">
      <c r="A10" s="28">
        <v>1</v>
      </c>
      <c r="B10" s="29" t="s">
        <v>10</v>
      </c>
      <c r="C10" s="30">
        <v>365973892</v>
      </c>
      <c r="D10" s="31">
        <f aca="true" t="shared" si="0" ref="D10:D32">$C$35</f>
        <v>362524465.25</v>
      </c>
      <c r="E10" s="32">
        <f aca="true" t="shared" si="1" ref="E10:E32">ROUND((1-SQRT(ABS(C10-D10)/D10))*1000,3)</f>
        <v>902.455</v>
      </c>
      <c r="I10" s="9"/>
      <c r="J10" s="8"/>
    </row>
    <row r="11" spans="1:10" s="3" customFormat="1" ht="15">
      <c r="A11" s="28">
        <v>2</v>
      </c>
      <c r="B11" s="29" t="s">
        <v>11</v>
      </c>
      <c r="C11" s="30">
        <v>365196885</v>
      </c>
      <c r="D11" s="31">
        <f t="shared" si="0"/>
        <v>362524465.25</v>
      </c>
      <c r="E11" s="32">
        <f t="shared" si="1"/>
        <v>914.141</v>
      </c>
      <c r="I11" s="9"/>
      <c r="J11" s="8"/>
    </row>
    <row r="12" spans="1:10" s="3" customFormat="1" ht="15">
      <c r="A12" s="28">
        <v>3</v>
      </c>
      <c r="B12" s="33" t="s">
        <v>12</v>
      </c>
      <c r="C12" s="30">
        <v>363054677</v>
      </c>
      <c r="D12" s="31">
        <f t="shared" si="0"/>
        <v>362524465.25</v>
      </c>
      <c r="E12" s="32">
        <f t="shared" si="1"/>
        <v>961.757</v>
      </c>
      <c r="I12" s="9"/>
      <c r="J12" s="8"/>
    </row>
    <row r="13" spans="1:10" s="3" customFormat="1" ht="15">
      <c r="A13" s="28">
        <v>4</v>
      </c>
      <c r="B13" s="33" t="s">
        <v>13</v>
      </c>
      <c r="C13" s="30">
        <v>363524228</v>
      </c>
      <c r="D13" s="31">
        <f t="shared" si="0"/>
        <v>362524465.25</v>
      </c>
      <c r="E13" s="32">
        <f t="shared" si="1"/>
        <v>947.485</v>
      </c>
      <c r="I13" s="9"/>
      <c r="J13" s="8"/>
    </row>
    <row r="14" spans="1:10" s="3" customFormat="1" ht="15">
      <c r="A14" s="28">
        <v>5</v>
      </c>
      <c r="B14" s="33" t="s">
        <v>14</v>
      </c>
      <c r="C14" s="30">
        <v>361812618</v>
      </c>
      <c r="D14" s="31">
        <f t="shared" si="0"/>
        <v>362524465.25</v>
      </c>
      <c r="E14" s="32">
        <f t="shared" si="1"/>
        <v>955.688</v>
      </c>
      <c r="I14" s="9"/>
      <c r="J14" s="8"/>
    </row>
    <row r="15" spans="1:10" s="3" customFormat="1" ht="15">
      <c r="A15" s="28">
        <v>6</v>
      </c>
      <c r="B15" s="33" t="s">
        <v>15</v>
      </c>
      <c r="C15" s="30">
        <v>364311520</v>
      </c>
      <c r="D15" s="31">
        <f t="shared" si="0"/>
        <v>362524465.25</v>
      </c>
      <c r="E15" s="32">
        <f t="shared" si="1"/>
        <v>929.79</v>
      </c>
      <c r="I15" s="9"/>
      <c r="J15" s="8"/>
    </row>
    <row r="16" spans="1:10" s="15" customFormat="1" ht="15">
      <c r="A16" s="28">
        <v>7</v>
      </c>
      <c r="B16" s="39" t="s">
        <v>16</v>
      </c>
      <c r="C16" s="40">
        <v>362326702</v>
      </c>
      <c r="D16" s="31">
        <f t="shared" si="0"/>
        <v>362524465.25</v>
      </c>
      <c r="E16" s="32">
        <f t="shared" si="1"/>
        <v>976.644</v>
      </c>
      <c r="I16" s="16"/>
      <c r="J16" s="8"/>
    </row>
    <row r="17" spans="1:10" s="15" customFormat="1" ht="15">
      <c r="A17" s="28">
        <v>8</v>
      </c>
      <c r="B17" s="39" t="s">
        <v>17</v>
      </c>
      <c r="C17" s="40">
        <v>362732346</v>
      </c>
      <c r="D17" s="31">
        <f t="shared" si="0"/>
        <v>362524465.25</v>
      </c>
      <c r="E17" s="32">
        <f t="shared" si="1"/>
        <v>976.054</v>
      </c>
      <c r="I17" s="16"/>
      <c r="J17" s="8"/>
    </row>
    <row r="18" spans="1:10" s="3" customFormat="1" ht="15">
      <c r="A18" s="28">
        <v>9</v>
      </c>
      <c r="B18" s="39" t="s">
        <v>18</v>
      </c>
      <c r="C18" s="40">
        <v>363649915</v>
      </c>
      <c r="D18" s="31">
        <f t="shared" si="0"/>
        <v>362524465.25</v>
      </c>
      <c r="E18" s="32">
        <f t="shared" si="1"/>
        <v>944.282</v>
      </c>
      <c r="I18" s="9"/>
      <c r="J18" s="8"/>
    </row>
    <row r="19" spans="1:10" s="3" customFormat="1" ht="15">
      <c r="A19" s="28">
        <v>10</v>
      </c>
      <c r="B19" s="39" t="s">
        <v>20</v>
      </c>
      <c r="C19" s="40">
        <v>364319450</v>
      </c>
      <c r="D19" s="31">
        <f t="shared" si="0"/>
        <v>362524465.25</v>
      </c>
      <c r="E19" s="32">
        <f t="shared" si="1"/>
        <v>929.634</v>
      </c>
      <c r="I19" s="9"/>
      <c r="J19" s="8"/>
    </row>
    <row r="20" spans="1:10" s="3" customFormat="1" ht="15">
      <c r="A20" s="28">
        <v>11</v>
      </c>
      <c r="B20" s="39" t="s">
        <v>19</v>
      </c>
      <c r="C20" s="40">
        <v>362843982</v>
      </c>
      <c r="D20" s="31">
        <f t="shared" si="0"/>
        <v>362524465.25</v>
      </c>
      <c r="E20" s="32">
        <f t="shared" si="1"/>
        <v>970.312</v>
      </c>
      <c r="I20" s="9"/>
      <c r="J20" s="8"/>
    </row>
    <row r="21" spans="1:10" s="3" customFormat="1" ht="15">
      <c r="A21" s="28">
        <v>12</v>
      </c>
      <c r="B21" s="39" t="s">
        <v>21</v>
      </c>
      <c r="C21" s="40">
        <v>360892546</v>
      </c>
      <c r="D21" s="31">
        <f t="shared" si="0"/>
        <v>362524465.25</v>
      </c>
      <c r="E21" s="32">
        <f t="shared" si="1"/>
        <v>932.906</v>
      </c>
      <c r="I21" s="9"/>
      <c r="J21" s="8"/>
    </row>
    <row r="22" spans="1:10" s="3" customFormat="1" ht="15">
      <c r="A22" s="28">
        <v>13</v>
      </c>
      <c r="B22" s="39" t="s">
        <v>22</v>
      </c>
      <c r="C22" s="40">
        <v>360992742</v>
      </c>
      <c r="D22" s="31">
        <f t="shared" si="0"/>
        <v>362524465.25</v>
      </c>
      <c r="E22" s="32">
        <f t="shared" si="1"/>
        <v>934.999</v>
      </c>
      <c r="I22" s="9"/>
      <c r="J22" s="8"/>
    </row>
    <row r="23" spans="1:10" s="3" customFormat="1" ht="15">
      <c r="A23" s="28">
        <v>14</v>
      </c>
      <c r="B23" s="39" t="s">
        <v>23</v>
      </c>
      <c r="C23" s="40">
        <v>357108695</v>
      </c>
      <c r="D23" s="31">
        <f t="shared" si="0"/>
        <v>362524465.25</v>
      </c>
      <c r="E23" s="32">
        <f t="shared" si="1"/>
        <v>877.775</v>
      </c>
      <c r="I23" s="9"/>
      <c r="J23" s="8"/>
    </row>
    <row r="24" spans="1:10" s="3" customFormat="1" ht="15">
      <c r="A24" s="28">
        <v>15</v>
      </c>
      <c r="B24" s="39" t="s">
        <v>24</v>
      </c>
      <c r="C24" s="40">
        <v>360900095</v>
      </c>
      <c r="D24" s="31">
        <f t="shared" si="0"/>
        <v>362524465.25</v>
      </c>
      <c r="E24" s="32">
        <f t="shared" si="1"/>
        <v>933.062</v>
      </c>
      <c r="I24" s="9"/>
      <c r="J24" s="8"/>
    </row>
    <row r="25" spans="1:10" s="3" customFormat="1" ht="15">
      <c r="A25" s="28">
        <v>16</v>
      </c>
      <c r="B25" s="39" t="s">
        <v>32</v>
      </c>
      <c r="C25" s="40">
        <v>363871611</v>
      </c>
      <c r="D25" s="31">
        <f t="shared" si="0"/>
        <v>362524465.25</v>
      </c>
      <c r="E25" s="32">
        <f t="shared" si="1"/>
        <v>939.041</v>
      </c>
      <c r="I25" s="9"/>
      <c r="J25" s="8"/>
    </row>
    <row r="26" spans="1:10" s="3" customFormat="1" ht="15">
      <c r="A26" s="28">
        <v>17</v>
      </c>
      <c r="B26" s="39" t="s">
        <v>25</v>
      </c>
      <c r="C26" s="40">
        <v>363633163</v>
      </c>
      <c r="D26" s="31">
        <f t="shared" si="0"/>
        <v>362524465.25</v>
      </c>
      <c r="E26" s="32">
        <f t="shared" si="1"/>
        <v>944.698</v>
      </c>
      <c r="I26" s="9"/>
      <c r="J26" s="8"/>
    </row>
    <row r="27" spans="1:10" s="15" customFormat="1" ht="15.75">
      <c r="A27" s="34">
        <v>18</v>
      </c>
      <c r="B27" s="35" t="s">
        <v>26</v>
      </c>
      <c r="C27" s="36">
        <v>362331808</v>
      </c>
      <c r="D27" s="37">
        <f t="shared" si="0"/>
        <v>362524465.25</v>
      </c>
      <c r="E27" s="38">
        <f t="shared" si="1"/>
        <v>976.947</v>
      </c>
      <c r="I27" s="16"/>
      <c r="J27" s="8"/>
    </row>
    <row r="28" spans="1:10" s="3" customFormat="1" ht="15">
      <c r="A28" s="28">
        <v>19</v>
      </c>
      <c r="B28" s="39" t="s">
        <v>27</v>
      </c>
      <c r="C28" s="40">
        <v>357782959</v>
      </c>
      <c r="D28" s="31">
        <f t="shared" si="0"/>
        <v>362524465.25</v>
      </c>
      <c r="E28" s="32">
        <f t="shared" si="1"/>
        <v>885.636</v>
      </c>
      <c r="I28" s="9"/>
      <c r="J28" s="8"/>
    </row>
    <row r="29" spans="1:10" s="3" customFormat="1" ht="15">
      <c r="A29" s="28">
        <v>20</v>
      </c>
      <c r="B29" s="39" t="s">
        <v>28</v>
      </c>
      <c r="C29" s="40">
        <v>363946496</v>
      </c>
      <c r="D29" s="31">
        <f t="shared" si="0"/>
        <v>362524465.25</v>
      </c>
      <c r="E29" s="32">
        <f t="shared" si="1"/>
        <v>937.37</v>
      </c>
      <c r="I29" s="9"/>
      <c r="J29" s="8"/>
    </row>
    <row r="30" spans="1:10" s="3" customFormat="1" ht="15">
      <c r="A30" s="28">
        <v>21</v>
      </c>
      <c r="B30" s="39" t="s">
        <v>29</v>
      </c>
      <c r="C30" s="40">
        <v>362740038</v>
      </c>
      <c r="D30" s="31">
        <f t="shared" si="0"/>
        <v>362524465.25</v>
      </c>
      <c r="E30" s="32">
        <f t="shared" si="1"/>
        <v>975.615</v>
      </c>
      <c r="I30" s="9"/>
      <c r="J30" s="8"/>
    </row>
    <row r="31" spans="1:10" s="3" customFormat="1" ht="15">
      <c r="A31" s="28">
        <v>22</v>
      </c>
      <c r="B31" s="39" t="s">
        <v>30</v>
      </c>
      <c r="C31" s="40">
        <v>363356245</v>
      </c>
      <c r="D31" s="31">
        <f t="shared" si="0"/>
        <v>362524465.25</v>
      </c>
      <c r="E31" s="32">
        <f t="shared" si="1"/>
        <v>952.1</v>
      </c>
      <c r="I31" s="9"/>
      <c r="J31" s="8"/>
    </row>
    <row r="32" spans="1:10" s="3" customFormat="1" ht="15">
      <c r="A32" s="28">
        <v>23</v>
      </c>
      <c r="B32" s="39" t="s">
        <v>31</v>
      </c>
      <c r="C32" s="40">
        <v>360893914</v>
      </c>
      <c r="D32" s="31">
        <f t="shared" si="0"/>
        <v>362524465.25</v>
      </c>
      <c r="E32" s="32">
        <f t="shared" si="1"/>
        <v>932.935</v>
      </c>
      <c r="I32" s="9"/>
      <c r="J32" s="8"/>
    </row>
    <row r="33" spans="1:11" ht="15.75" thickBot="1">
      <c r="A33" s="20"/>
      <c r="B33" s="19"/>
      <c r="C33" s="21"/>
      <c r="D33" s="17"/>
      <c r="E33" s="18"/>
      <c r="F33" s="10"/>
      <c r="G33" s="11"/>
      <c r="H33" s="12"/>
      <c r="I33" s="13"/>
      <c r="J33" s="5"/>
      <c r="K33" s="14"/>
    </row>
    <row r="34" spans="1:7" ht="15.75" thickBot="1">
      <c r="A34" s="22"/>
      <c r="B34" s="23" t="s">
        <v>2</v>
      </c>
      <c r="C34" s="24">
        <f>ROUND(GEOMEAN(C10:C32),2)</f>
        <v>362524465.25</v>
      </c>
      <c r="D34" s="22"/>
      <c r="E34" s="22"/>
      <c r="F34" s="12"/>
      <c r="G34" s="5"/>
    </row>
    <row r="35" spans="1:7" ht="15">
      <c r="A35" s="22"/>
      <c r="B35" s="23" t="s">
        <v>7</v>
      </c>
      <c r="C35" s="25">
        <f>ROUND(1*C34,2)</f>
        <v>362524465.25</v>
      </c>
      <c r="D35" s="22"/>
      <c r="E35" s="22"/>
      <c r="G35" s="5"/>
    </row>
    <row r="36" spans="1:7" ht="15.75" thickBot="1">
      <c r="A36" s="22"/>
      <c r="B36" s="23"/>
      <c r="C36" s="26"/>
      <c r="D36" s="22"/>
      <c r="E36" s="22"/>
      <c r="G36" s="5"/>
    </row>
    <row r="37" spans="1:7" ht="15">
      <c r="A37" s="22"/>
      <c r="B37" s="23" t="s">
        <v>4</v>
      </c>
      <c r="C37" s="27">
        <f>MAX(E10:E32)</f>
        <v>976.947</v>
      </c>
      <c r="D37" s="22"/>
      <c r="E37" s="22"/>
      <c r="G37" s="5"/>
    </row>
    <row r="38" spans="1:7" ht="15.75" thickBot="1">
      <c r="A38" s="22"/>
      <c r="B38" s="23"/>
      <c r="C38" s="26"/>
      <c r="D38" s="22"/>
      <c r="E38" s="22"/>
      <c r="G38" s="8"/>
    </row>
    <row r="39" spans="2:3" ht="12.75">
      <c r="B39" s="7"/>
      <c r="C39" s="1"/>
    </row>
    <row r="42" spans="2:4" ht="12.75">
      <c r="B42" s="4" t="s">
        <v>40</v>
      </c>
      <c r="D42" s="2" t="s">
        <v>41</v>
      </c>
    </row>
    <row r="43" spans="2:4" ht="12.75">
      <c r="B43" s="4" t="s">
        <v>8</v>
      </c>
      <c r="D43" s="2" t="s">
        <v>42</v>
      </c>
    </row>
    <row r="44" spans="2:4" ht="12.75">
      <c r="B44" s="42" t="s">
        <v>9</v>
      </c>
      <c r="C44" s="42"/>
      <c r="D44" s="42"/>
    </row>
  </sheetData>
  <mergeCells count="12">
    <mergeCell ref="A1:E1"/>
    <mergeCell ref="A2:E2"/>
    <mergeCell ref="A3:E3"/>
    <mergeCell ref="A4:E4"/>
    <mergeCell ref="A5:E5"/>
    <mergeCell ref="B44:D44"/>
    <mergeCell ref="A6:E6"/>
    <mergeCell ref="A8:A9"/>
    <mergeCell ref="B8:B9"/>
    <mergeCell ref="C8:C9"/>
    <mergeCell ref="D8:D9"/>
    <mergeCell ref="E8:E9"/>
  </mergeCells>
  <printOptions horizontalCentered="1"/>
  <pageMargins left="0.7874015748031497" right="0.7874015748031497" top="0.1968503937007874" bottom="0.1968503937007874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 unicauca</cp:lastModifiedBy>
  <cp:lastPrinted>2008-03-11T20:46:17Z</cp:lastPrinted>
  <dcterms:created xsi:type="dcterms:W3CDTF">2005-11-18T17:40:41Z</dcterms:created>
  <dcterms:modified xsi:type="dcterms:W3CDTF">2008-03-11T22:10:44Z</dcterms:modified>
  <cp:category/>
  <cp:version/>
  <cp:contentType/>
  <cp:contentStatus/>
</cp:coreProperties>
</file>